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<sst xmlns="http://schemas.openxmlformats.org/spreadsheetml/2006/main" count="2330" uniqueCount="637">
  <si>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</si>
  <si>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</si>
  <si>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</si>
  <si>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</si>
  <si>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</si>
  <si>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</si>
  <si>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</si>
  <si>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</si>
  <si>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</si>
  <si>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</si>
  <si>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</si>
  <si>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</si>
  <si>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</si>
  <si>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</si>
  <si>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</si>
  <si>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</si>
  <si>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</si>
  <si>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</si>
  <si>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</si>
  <si>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</si>
  <si>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</si>
  <si>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</si>
  <si>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</si>
  <si>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</si>
  <si>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</si>
  <si>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</si>
  <si>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</si>
  <si>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</si>
  <si>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</si>
  <si>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</si>
  <si>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</si>
  <si>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</si>
  <si>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</si>
  <si>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</si>
  <si>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</si>
  <si>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</si>
  <si>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</si>
  <si>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</si>
  <si>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</si>
  <si>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</si>
  <si>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</si>
  <si>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</si>
  <si>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</si>
  <si>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</si>
  <si>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</si>
  <si>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</si>
  <si>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</si>
  <si>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</si>
  <si>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</si>
  <si>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</si>
  <si>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</si>
  <si>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</si>
  <si>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</si>
  <si>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</si>
  <si>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</si>
  <si>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</si>
  <si>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</si>
  <si>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</si>
  <si>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</si>
  <si>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</si>
  <si>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</si>
  <si>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</si>
  <si>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</si>
  <si>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</si>
  <si>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</si>
  <si>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</si>
  <si>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</si>
  <si>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</si>
  <si>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</si>
  <si>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</si>
  <si>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</si>
  <si>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</si>
  <si>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</si>
  <si>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</si>
  <si>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</si>
  <si>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</si>
  <si>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</si>
  <si>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</si>
  <si>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</si>
  <si>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</si>
  <si>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</si>
  <si>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</si>
  <si>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"ОДКБ ИМ. Н.Н.СИЛИЩЕВОЙ"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</si>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</sst>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2" fillId="0" borderId="0" xfId="0" applyFont="1" applyAlignment="1">
      <alignment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39" fillId="0" borderId="0" xfId="0" applyFont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4">
        <v>300002</v>
      </c>
      <c r="E3" s="174"/>
      <c r="F3" s="7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  <c r="AH5" s="206" t="s">
        <v>38</v>
      </c>
    </row>
    <row r="6" spans="1:38" s="30" customFormat="1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  <c r="AH6" s="207"/>
    </row>
    <row r="7" spans="1:38" s="30" customFormat="1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  <c r="AH7" s="207"/>
    </row>
    <row r="8" spans="1:38" s="30" customFormat="1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  <c r="AH8" s="208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555</v>
      </c>
      <c r="R10" s="50">
        <v>0</v>
      </c>
      <c r="S10" s="50">
        <v>555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3975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555</v>
      </c>
      <c r="AB10" s="12">
        <f t="shared" ref="AB10:AB41" si="12">H10+R10</f>
        <v>0</v>
      </c>
      <c r="AC10" s="12">
        <f t="shared" ref="AC10:AC41" si="13">I10+S10</f>
        <v>555</v>
      </c>
      <c r="AD10" s="12">
        <f t="shared" ref="AD10:AD41" si="14">J10+T10</f>
        <v>900</v>
      </c>
      <c r="AE10" s="12">
        <f t="shared" ref="AE10:AE41" si="15">L10+V10</f>
        <v>3420</v>
      </c>
      <c r="AF10" s="12">
        <f t="shared" ref="AF10:AF41" si="16">M10+W10</f>
        <v>3975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1934</v>
      </c>
      <c r="R11" s="50">
        <v>0</v>
      </c>
      <c r="S11" s="50">
        <v>1934</v>
      </c>
      <c r="T11" s="50">
        <v>850</v>
      </c>
      <c r="U11" s="15">
        <v>2.6</v>
      </c>
      <c r="V11" s="18">
        <f t="shared" si="6"/>
        <v>2210</v>
      </c>
      <c r="W11" s="59">
        <f t="shared" si="7"/>
        <v>4144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1934</v>
      </c>
      <c r="AB11" s="18">
        <f t="shared" si="12"/>
        <v>0</v>
      </c>
      <c r="AC11" s="18">
        <f t="shared" si="13"/>
        <v>1934</v>
      </c>
      <c r="AD11" s="18">
        <f t="shared" si="14"/>
        <v>850</v>
      </c>
      <c r="AE11" s="18">
        <f t="shared" si="15"/>
        <v>2210</v>
      </c>
      <c r="AF11" s="18">
        <f t="shared" si="16"/>
        <v>4144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1117</v>
      </c>
      <c r="R13" s="50">
        <v>0</v>
      </c>
      <c r="S13" s="50">
        <v>1117</v>
      </c>
      <c r="T13" s="50">
        <v>100</v>
      </c>
      <c r="U13" s="15">
        <v>2.2000000000000002</v>
      </c>
      <c r="V13" s="18">
        <f t="shared" si="6"/>
        <v>220</v>
      </c>
      <c r="W13" s="59">
        <f t="shared" si="7"/>
        <v>1337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1117</v>
      </c>
      <c r="AB13" s="18">
        <f t="shared" si="12"/>
        <v>0</v>
      </c>
      <c r="AC13" s="18">
        <f t="shared" si="13"/>
        <v>1117</v>
      </c>
      <c r="AD13" s="18">
        <f t="shared" si="14"/>
        <v>100</v>
      </c>
      <c r="AE13" s="18">
        <f t="shared" si="15"/>
        <v>220</v>
      </c>
      <c r="AF13" s="18">
        <f t="shared" si="16"/>
        <v>1337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943</v>
      </c>
      <c r="R14" s="50">
        <v>0</v>
      </c>
      <c r="S14" s="50">
        <v>943</v>
      </c>
      <c r="T14" s="50">
        <v>250</v>
      </c>
      <c r="U14" s="15">
        <v>2.1</v>
      </c>
      <c r="V14" s="18">
        <f t="shared" si="6"/>
        <v>525</v>
      </c>
      <c r="W14" s="59">
        <f t="shared" si="7"/>
        <v>1468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943</v>
      </c>
      <c r="AB14" s="18">
        <f t="shared" si="12"/>
        <v>0</v>
      </c>
      <c r="AC14" s="18">
        <f t="shared" si="13"/>
        <v>943</v>
      </c>
      <c r="AD14" s="18">
        <f t="shared" si="14"/>
        <v>250</v>
      </c>
      <c r="AE14" s="18">
        <f t="shared" si="15"/>
        <v>525</v>
      </c>
      <c r="AF14" s="18">
        <f t="shared" si="16"/>
        <v>1468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507</v>
      </c>
      <c r="R15" s="50">
        <v>0</v>
      </c>
      <c r="S15" s="50">
        <v>507</v>
      </c>
      <c r="T15" s="50">
        <v>100</v>
      </c>
      <c r="U15" s="15">
        <v>2.1</v>
      </c>
      <c r="V15" s="18">
        <f t="shared" si="6"/>
        <v>210</v>
      </c>
      <c r="W15" s="59">
        <f t="shared" si="7"/>
        <v>717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507</v>
      </c>
      <c r="AB15" s="18">
        <f t="shared" si="12"/>
        <v>0</v>
      </c>
      <c r="AC15" s="18">
        <f t="shared" si="13"/>
        <v>507</v>
      </c>
      <c r="AD15" s="18">
        <f t="shared" si="14"/>
        <v>100</v>
      </c>
      <c r="AE15" s="18">
        <f t="shared" si="15"/>
        <v>210</v>
      </c>
      <c r="AF15" s="18">
        <f t="shared" si="16"/>
        <v>717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2578</v>
      </c>
      <c r="R24" s="50">
        <v>0</v>
      </c>
      <c r="S24" s="50">
        <v>2578</v>
      </c>
      <c r="T24" s="50">
        <v>2000</v>
      </c>
      <c r="U24" s="15">
        <v>3.1</v>
      </c>
      <c r="V24" s="18">
        <f t="shared" si="6"/>
        <v>6200</v>
      </c>
      <c r="W24" s="59">
        <f t="shared" si="7"/>
        <v>8778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2578</v>
      </c>
      <c r="AB24" s="18">
        <f t="shared" si="12"/>
        <v>0</v>
      </c>
      <c r="AC24" s="18">
        <f t="shared" si="13"/>
        <v>2578</v>
      </c>
      <c r="AD24" s="18">
        <f t="shared" si="14"/>
        <v>2000</v>
      </c>
      <c r="AE24" s="18">
        <f t="shared" si="15"/>
        <v>6200</v>
      </c>
      <c r="AF24" s="18">
        <f t="shared" si="16"/>
        <v>8778</v>
      </c>
      <c r="AG24" s="80">
        <v>4470</v>
      </c>
      <c r="AH24" s="81">
        <f t="shared" si="17"/>
        <v>2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5611</v>
      </c>
      <c r="R26" s="50">
        <v>0</v>
      </c>
      <c r="S26" s="50">
        <v>5611</v>
      </c>
      <c r="T26" s="50">
        <v>1090</v>
      </c>
      <c r="U26" s="15">
        <v>2.9</v>
      </c>
      <c r="V26" s="18">
        <f t="shared" si="6"/>
        <v>3161</v>
      </c>
      <c r="W26" s="59">
        <f t="shared" si="7"/>
        <v>8772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5611</v>
      </c>
      <c r="AB26" s="18">
        <f t="shared" si="12"/>
        <v>0</v>
      </c>
      <c r="AC26" s="18">
        <f t="shared" si="13"/>
        <v>5611</v>
      </c>
      <c r="AD26" s="18">
        <f t="shared" si="14"/>
        <v>1090</v>
      </c>
      <c r="AE26" s="18">
        <f t="shared" si="15"/>
        <v>3161</v>
      </c>
      <c r="AF26" s="18">
        <f t="shared" si="16"/>
        <v>8772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623</v>
      </c>
      <c r="R27" s="50">
        <v>0</v>
      </c>
      <c r="S27" s="50">
        <v>623</v>
      </c>
      <c r="T27" s="50">
        <v>50</v>
      </c>
      <c r="U27" s="15">
        <v>2.2999999999999998</v>
      </c>
      <c r="V27" s="18">
        <f t="shared" si="6"/>
        <v>115</v>
      </c>
      <c r="W27" s="59">
        <f t="shared" si="7"/>
        <v>738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623</v>
      </c>
      <c r="AB27" s="18">
        <f t="shared" si="12"/>
        <v>0</v>
      </c>
      <c r="AC27" s="18">
        <f t="shared" si="13"/>
        <v>623</v>
      </c>
      <c r="AD27" s="18">
        <f t="shared" si="14"/>
        <v>50</v>
      </c>
      <c r="AE27" s="18">
        <f t="shared" si="15"/>
        <v>115</v>
      </c>
      <c r="AF27" s="18">
        <f t="shared" si="16"/>
        <v>738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2519</v>
      </c>
      <c r="R28" s="50">
        <v>0</v>
      </c>
      <c r="S28" s="50">
        <v>2519</v>
      </c>
      <c r="T28" s="50">
        <v>950</v>
      </c>
      <c r="U28" s="15">
        <v>2</v>
      </c>
      <c r="V28" s="18">
        <f t="shared" si="6"/>
        <v>1900</v>
      </c>
      <c r="W28" s="59">
        <f t="shared" si="7"/>
        <v>4419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2519</v>
      </c>
      <c r="AB28" s="18">
        <f t="shared" si="12"/>
        <v>0</v>
      </c>
      <c r="AC28" s="18">
        <f t="shared" si="13"/>
        <v>2519</v>
      </c>
      <c r="AD28" s="18">
        <f t="shared" si="14"/>
        <v>950</v>
      </c>
      <c r="AE28" s="18">
        <f t="shared" si="15"/>
        <v>1900</v>
      </c>
      <c r="AF28" s="18">
        <f t="shared" si="16"/>
        <v>4419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1785</v>
      </c>
      <c r="R30" s="50">
        <v>0</v>
      </c>
      <c r="S30" s="50">
        <v>1785</v>
      </c>
      <c r="T30" s="50">
        <v>160</v>
      </c>
      <c r="U30" s="15">
        <v>2.5</v>
      </c>
      <c r="V30" s="18">
        <f t="shared" si="6"/>
        <v>400</v>
      </c>
      <c r="W30" s="59">
        <f t="shared" si="7"/>
        <v>2185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1785</v>
      </c>
      <c r="AB30" s="18">
        <f t="shared" si="12"/>
        <v>0</v>
      </c>
      <c r="AC30" s="18">
        <f t="shared" si="13"/>
        <v>1785</v>
      </c>
      <c r="AD30" s="18">
        <f t="shared" si="14"/>
        <v>160</v>
      </c>
      <c r="AE30" s="18">
        <f t="shared" si="15"/>
        <v>400</v>
      </c>
      <c r="AF30" s="18">
        <f t="shared" si="16"/>
        <v>2185</v>
      </c>
      <c r="AG30" s="80">
        <v>3750</v>
      </c>
      <c r="AH30" s="81">
        <f t="shared" si="17"/>
        <v>1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1962</v>
      </c>
      <c r="R31" s="50">
        <v>0</v>
      </c>
      <c r="S31" s="50">
        <v>1962</v>
      </c>
      <c r="T31" s="50">
        <v>240</v>
      </c>
      <c r="U31" s="16">
        <v>4.0999999999999996</v>
      </c>
      <c r="V31" s="18">
        <f t="shared" si="6"/>
        <v>984</v>
      </c>
      <c r="W31" s="59">
        <f t="shared" si="7"/>
        <v>2946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1962</v>
      </c>
      <c r="AB31" s="18">
        <f t="shared" si="12"/>
        <v>0</v>
      </c>
      <c r="AC31" s="18">
        <f t="shared" si="13"/>
        <v>1962</v>
      </c>
      <c r="AD31" s="18">
        <f t="shared" si="14"/>
        <v>240</v>
      </c>
      <c r="AE31" s="18">
        <f t="shared" si="15"/>
        <v>984</v>
      </c>
      <c r="AF31" s="18">
        <f t="shared" si="16"/>
        <v>2946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476</v>
      </c>
      <c r="H32" s="50">
        <v>0</v>
      </c>
      <c r="I32" s="50">
        <v>476</v>
      </c>
      <c r="J32" s="50">
        <v>220</v>
      </c>
      <c r="K32" s="16">
        <v>4.0999999999999996</v>
      </c>
      <c r="L32" s="18">
        <f t="shared" si="2"/>
        <v>902</v>
      </c>
      <c r="M32" s="19">
        <f t="shared" si="3"/>
        <v>1378</v>
      </c>
      <c r="N32" s="56">
        <v>0</v>
      </c>
      <c r="O32" s="51">
        <v>0</v>
      </c>
      <c r="P32" s="3">
        <f t="shared" si="4"/>
        <v>0</v>
      </c>
      <c r="Q32" s="12">
        <f t="shared" si="5"/>
        <v>204</v>
      </c>
      <c r="R32" s="50">
        <v>0</v>
      </c>
      <c r="S32" s="50">
        <v>204</v>
      </c>
      <c r="T32" s="50">
        <v>80</v>
      </c>
      <c r="U32" s="16">
        <v>4.0999999999999996</v>
      </c>
      <c r="V32" s="18">
        <f t="shared" si="6"/>
        <v>328</v>
      </c>
      <c r="W32" s="59">
        <f t="shared" si="7"/>
        <v>532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680</v>
      </c>
      <c r="AB32" s="18">
        <f t="shared" si="12"/>
        <v>0</v>
      </c>
      <c r="AC32" s="18">
        <f t="shared" si="13"/>
        <v>680</v>
      </c>
      <c r="AD32" s="18">
        <f t="shared" si="14"/>
        <v>300</v>
      </c>
      <c r="AE32" s="18">
        <f t="shared" si="15"/>
        <v>1230</v>
      </c>
      <c r="AF32" s="18">
        <f t="shared" si="16"/>
        <v>1910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3518</v>
      </c>
      <c r="R33" s="50">
        <v>0</v>
      </c>
      <c r="S33" s="50">
        <v>3518</v>
      </c>
      <c r="T33" s="50">
        <v>1400</v>
      </c>
      <c r="U33" s="16">
        <v>3.8</v>
      </c>
      <c r="V33" s="18">
        <f t="shared" si="6"/>
        <v>5320</v>
      </c>
      <c r="W33" s="59">
        <f t="shared" si="7"/>
        <v>8838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3518</v>
      </c>
      <c r="AB33" s="18">
        <f t="shared" si="12"/>
        <v>0</v>
      </c>
      <c r="AC33" s="18">
        <f t="shared" si="13"/>
        <v>3518</v>
      </c>
      <c r="AD33" s="18">
        <f t="shared" si="14"/>
        <v>1400</v>
      </c>
      <c r="AE33" s="18">
        <f t="shared" si="15"/>
        <v>5320</v>
      </c>
      <c r="AF33" s="18">
        <f t="shared" si="16"/>
        <v>8838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1664</v>
      </c>
      <c r="R34" s="50">
        <v>0</v>
      </c>
      <c r="S34" s="68">
        <v>1664</v>
      </c>
      <c r="T34" s="68">
        <v>450</v>
      </c>
      <c r="U34" s="15">
        <v>2.8</v>
      </c>
      <c r="V34" s="18">
        <f t="shared" si="6"/>
        <v>1260</v>
      </c>
      <c r="W34" s="59">
        <f t="shared" si="7"/>
        <v>2924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1664</v>
      </c>
      <c r="AB34" s="18">
        <f t="shared" si="12"/>
        <v>0</v>
      </c>
      <c r="AC34" s="18">
        <f t="shared" si="13"/>
        <v>1664</v>
      </c>
      <c r="AD34" s="18">
        <f t="shared" si="14"/>
        <v>450</v>
      </c>
      <c r="AE34" s="18">
        <f t="shared" si="15"/>
        <v>1260</v>
      </c>
      <c r="AF34" s="18">
        <f t="shared" si="16"/>
        <v>2924</v>
      </c>
      <c r="AG34" s="80">
        <v>3200</v>
      </c>
      <c r="AH34" s="81">
        <f t="shared" si="17"/>
        <v>1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1920</v>
      </c>
      <c r="R35" s="50">
        <v>0</v>
      </c>
      <c r="S35" s="50">
        <v>1920</v>
      </c>
      <c r="T35" s="50">
        <v>700</v>
      </c>
      <c r="U35" s="15">
        <v>2.5</v>
      </c>
      <c r="V35" s="18">
        <f t="shared" si="6"/>
        <v>1750</v>
      </c>
      <c r="W35" s="59">
        <f t="shared" si="7"/>
        <v>3670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1920</v>
      </c>
      <c r="AB35" s="18">
        <f t="shared" si="12"/>
        <v>0</v>
      </c>
      <c r="AC35" s="18">
        <f t="shared" si="13"/>
        <v>1920</v>
      </c>
      <c r="AD35" s="18">
        <f t="shared" si="14"/>
        <v>700</v>
      </c>
      <c r="AE35" s="18">
        <f t="shared" si="15"/>
        <v>1750</v>
      </c>
      <c r="AF35" s="18">
        <f t="shared" si="16"/>
        <v>3670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279</v>
      </c>
      <c r="R37" s="50">
        <v>0</v>
      </c>
      <c r="S37" s="50">
        <v>279</v>
      </c>
      <c r="T37" s="50">
        <v>100</v>
      </c>
      <c r="U37" s="15">
        <v>2.1</v>
      </c>
      <c r="V37" s="18">
        <f t="shared" si="6"/>
        <v>210</v>
      </c>
      <c r="W37" s="59">
        <f t="shared" si="7"/>
        <v>489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279</v>
      </c>
      <c r="AB37" s="18">
        <f t="shared" si="12"/>
        <v>0</v>
      </c>
      <c r="AC37" s="18">
        <f t="shared" si="13"/>
        <v>279</v>
      </c>
      <c r="AD37" s="18">
        <f t="shared" si="14"/>
        <v>100</v>
      </c>
      <c r="AE37" s="18">
        <f t="shared" si="15"/>
        <v>210</v>
      </c>
      <c r="AF37" s="18">
        <f t="shared" si="16"/>
        <v>489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879</v>
      </c>
      <c r="R46" s="50">
        <v>0</v>
      </c>
      <c r="S46" s="68">
        <v>879</v>
      </c>
      <c r="T46" s="68">
        <v>0</v>
      </c>
      <c r="U46" s="15">
        <v>2</v>
      </c>
      <c r="V46" s="18">
        <f t="shared" si="24"/>
        <v>0</v>
      </c>
      <c r="W46" s="59">
        <f t="shared" si="25"/>
        <v>879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879</v>
      </c>
      <c r="AB46" s="18">
        <f t="shared" si="30"/>
        <v>0</v>
      </c>
      <c r="AC46" s="18">
        <f t="shared" si="31"/>
        <v>879</v>
      </c>
      <c r="AD46" s="18">
        <f t="shared" si="32"/>
        <v>0</v>
      </c>
      <c r="AE46" s="18">
        <f t="shared" si="33"/>
        <v>0</v>
      </c>
      <c r="AF46" s="18">
        <f t="shared" si="34"/>
        <v>879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4175</v>
      </c>
      <c r="R49" s="50">
        <v>0</v>
      </c>
      <c r="S49" s="50">
        <v>4175</v>
      </c>
      <c r="T49" s="50">
        <v>850</v>
      </c>
      <c r="U49" s="15">
        <v>2.9</v>
      </c>
      <c r="V49" s="18">
        <f t="shared" si="24"/>
        <v>2465</v>
      </c>
      <c r="W49" s="59">
        <f t="shared" si="25"/>
        <v>6640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4175</v>
      </c>
      <c r="AB49" s="18">
        <f t="shared" si="30"/>
        <v>0</v>
      </c>
      <c r="AC49" s="18">
        <f t="shared" si="31"/>
        <v>4175</v>
      </c>
      <c r="AD49" s="18">
        <f t="shared" si="32"/>
        <v>850</v>
      </c>
      <c r="AE49" s="18">
        <f t="shared" si="33"/>
        <v>2465</v>
      </c>
      <c r="AF49" s="18">
        <f t="shared" si="34"/>
        <v>6640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1287</v>
      </c>
      <c r="R51" s="50">
        <v>0</v>
      </c>
      <c r="S51" s="50">
        <v>1287</v>
      </c>
      <c r="T51" s="50">
        <v>1450</v>
      </c>
      <c r="U51" s="15">
        <v>2.6</v>
      </c>
      <c r="V51" s="18">
        <f t="shared" si="24"/>
        <v>3770</v>
      </c>
      <c r="W51" s="59">
        <f t="shared" si="25"/>
        <v>5057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1287</v>
      </c>
      <c r="AB51" s="18">
        <f t="shared" si="30"/>
        <v>0</v>
      </c>
      <c r="AC51" s="18">
        <f t="shared" si="31"/>
        <v>1287</v>
      </c>
      <c r="AD51" s="18">
        <f t="shared" si="32"/>
        <v>1450</v>
      </c>
      <c r="AE51" s="18">
        <f t="shared" si="33"/>
        <v>3770</v>
      </c>
      <c r="AF51" s="18">
        <f t="shared" si="34"/>
        <v>5057</v>
      </c>
      <c r="AG51" s="80">
        <v>4211</v>
      </c>
      <c r="AH51" s="81">
        <f t="shared" si="35"/>
        <v>1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1817</v>
      </c>
      <c r="R53" s="50">
        <v>0</v>
      </c>
      <c r="S53" s="50">
        <v>1817</v>
      </c>
      <c r="T53" s="50">
        <v>500</v>
      </c>
      <c r="U53" s="15">
        <v>3</v>
      </c>
      <c r="V53" s="18">
        <f t="shared" si="24"/>
        <v>1500</v>
      </c>
      <c r="W53" s="59">
        <f t="shared" si="25"/>
        <v>3317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1817</v>
      </c>
      <c r="AB53" s="18">
        <f t="shared" si="30"/>
        <v>0</v>
      </c>
      <c r="AC53" s="18">
        <f t="shared" si="31"/>
        <v>1817</v>
      </c>
      <c r="AD53" s="18">
        <f t="shared" si="32"/>
        <v>500</v>
      </c>
      <c r="AE53" s="18">
        <f t="shared" si="33"/>
        <v>1500</v>
      </c>
      <c r="AF53" s="18">
        <f t="shared" si="34"/>
        <v>3317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2551</v>
      </c>
      <c r="R56" s="50">
        <v>0</v>
      </c>
      <c r="S56" s="50">
        <v>2551</v>
      </c>
      <c r="T56" s="50">
        <v>1151</v>
      </c>
      <c r="U56" s="15">
        <v>2.5</v>
      </c>
      <c r="V56" s="18">
        <f t="shared" si="24"/>
        <v>2878</v>
      </c>
      <c r="W56" s="59">
        <f t="shared" si="25"/>
        <v>5429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2551</v>
      </c>
      <c r="AB56" s="18">
        <f t="shared" si="30"/>
        <v>0</v>
      </c>
      <c r="AC56" s="18">
        <f t="shared" si="31"/>
        <v>2551</v>
      </c>
      <c r="AD56" s="18">
        <f t="shared" si="32"/>
        <v>1151</v>
      </c>
      <c r="AE56" s="18">
        <f t="shared" si="33"/>
        <v>2878</v>
      </c>
      <c r="AF56" s="18">
        <f t="shared" si="34"/>
        <v>5429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2000</v>
      </c>
      <c r="AB57" s="145">
        <f t="shared" si="30"/>
        <v>0</v>
      </c>
      <c r="AC57" s="145">
        <f t="shared" si="31"/>
        <v>2000</v>
      </c>
      <c r="AD57" s="145">
        <f t="shared" si="32"/>
        <v>0</v>
      </c>
      <c r="AE57" s="145">
        <f t="shared" si="33"/>
        <v>0</v>
      </c>
      <c r="AF57" s="145">
        <f t="shared" si="34"/>
        <v>2000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50580</v>
      </c>
      <c r="R58" s="149">
        <v>0</v>
      </c>
      <c r="S58" s="149">
        <v>50580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50580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50580</v>
      </c>
      <c r="AB58" s="145">
        <f t="shared" si="30"/>
        <v>0</v>
      </c>
      <c r="AC58" s="145">
        <f t="shared" si="31"/>
        <v>50580</v>
      </c>
      <c r="AD58" s="145">
        <f t="shared" si="32"/>
        <v>0</v>
      </c>
      <c r="AE58" s="145">
        <f t="shared" si="33"/>
        <v>0</v>
      </c>
      <c r="AF58" s="145">
        <f t="shared" si="34"/>
        <v>50580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63</v>
      </c>
      <c r="R62" s="149">
        <v>63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63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63</v>
      </c>
      <c r="AB62" s="145">
        <f t="shared" si="30"/>
        <v>63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63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476</v>
      </c>
      <c r="H68" s="65">
        <f t="shared" si="36"/>
        <v>0</v>
      </c>
      <c r="I68" s="65">
        <f t="shared" si="36"/>
        <v>476</v>
      </c>
      <c r="J68" s="65">
        <f t="shared" si="36"/>
        <v>220</v>
      </c>
      <c r="K68" s="23">
        <f>ROUND(L68/J68,0)</f>
        <v>4</v>
      </c>
      <c r="L68" s="65">
        <f t="shared" ref="L68:Q68" si="37">SUM(L10:L67)</f>
        <v>902</v>
      </c>
      <c r="M68" s="65">
        <f t="shared" si="37"/>
        <v>1378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91851</v>
      </c>
      <c r="R68" s="65">
        <f t="shared" ref="R68" si="38">SUM(R10:R67)</f>
        <v>63</v>
      </c>
      <c r="S68" s="65">
        <f t="shared" ref="S68:AH68" si="39">SUM(S10:S67)</f>
        <v>91788</v>
      </c>
      <c r="T68" s="65">
        <f t="shared" si="39"/>
        <v>13371</v>
      </c>
      <c r="U68" s="23">
        <f t="shared" si="39"/>
        <v>141.89999999999998</v>
      </c>
      <c r="V68" s="65">
        <f t="shared" si="39"/>
        <v>38826</v>
      </c>
      <c r="W68" s="65">
        <f t="shared" si="39"/>
        <v>130677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92327</v>
      </c>
      <c r="AB68" s="65">
        <f t="shared" si="39"/>
        <v>63</v>
      </c>
      <c r="AC68" s="65">
        <f t="shared" si="39"/>
        <v>92264</v>
      </c>
      <c r="AD68" s="65">
        <f t="shared" si="39"/>
        <v>13591</v>
      </c>
      <c r="AE68" s="65">
        <f t="shared" si="39"/>
        <v>39728</v>
      </c>
      <c r="AF68" s="65">
        <f t="shared" si="39"/>
        <v>132055</v>
      </c>
      <c r="AG68" s="65">
        <f t="shared" si="39"/>
        <v>180151</v>
      </c>
      <c r="AH68" s="65">
        <f t="shared" si="39"/>
        <v>18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780</v>
      </c>
      <c r="R11" s="149">
        <v>0</v>
      </c>
      <c r="S11" s="149">
        <v>780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780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780</v>
      </c>
      <c r="AB11" s="145">
        <f t="shared" si="12"/>
        <v>0</v>
      </c>
      <c r="AC11" s="145">
        <f t="shared" si="13"/>
        <v>780</v>
      </c>
      <c r="AD11" s="145">
        <f t="shared" si="14"/>
        <v>0</v>
      </c>
      <c r="AE11" s="145">
        <f t="shared" si="15"/>
        <v>0</v>
      </c>
      <c r="AF11" s="145">
        <f t="shared" si="16"/>
        <v>780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780</v>
      </c>
      <c r="R24" s="149">
        <v>0</v>
      </c>
      <c r="S24" s="149">
        <v>780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780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780</v>
      </c>
      <c r="AB24" s="145">
        <f t="shared" si="12"/>
        <v>0</v>
      </c>
      <c r="AC24" s="145">
        <f t="shared" si="13"/>
        <v>780</v>
      </c>
      <c r="AD24" s="145">
        <f t="shared" si="14"/>
        <v>0</v>
      </c>
      <c r="AE24" s="145">
        <f t="shared" si="15"/>
        <v>0</v>
      </c>
      <c r="AF24" s="145">
        <f t="shared" si="16"/>
        <v>780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780</v>
      </c>
      <c r="R26" s="149">
        <v>0</v>
      </c>
      <c r="S26" s="149">
        <v>780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780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780</v>
      </c>
      <c r="AB26" s="145">
        <f t="shared" si="12"/>
        <v>0</v>
      </c>
      <c r="AC26" s="145">
        <f t="shared" si="13"/>
        <v>780</v>
      </c>
      <c r="AD26" s="145">
        <f t="shared" si="14"/>
        <v>0</v>
      </c>
      <c r="AE26" s="145">
        <f t="shared" si="15"/>
        <v>0</v>
      </c>
      <c r="AF26" s="145">
        <f t="shared" si="16"/>
        <v>780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780</v>
      </c>
      <c r="R28" s="149">
        <v>0</v>
      </c>
      <c r="S28" s="149">
        <v>780</v>
      </c>
      <c r="T28" s="149">
        <v>0</v>
      </c>
      <c r="U28" s="143">
        <v>2</v>
      </c>
      <c r="V28" s="145">
        <f t="shared" si="6"/>
        <v>0</v>
      </c>
      <c r="W28" s="151">
        <f t="shared" si="7"/>
        <v>780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780</v>
      </c>
      <c r="AB28" s="145">
        <f t="shared" si="12"/>
        <v>0</v>
      </c>
      <c r="AC28" s="145">
        <f t="shared" si="13"/>
        <v>780</v>
      </c>
      <c r="AD28" s="145">
        <f t="shared" si="14"/>
        <v>0</v>
      </c>
      <c r="AE28" s="145">
        <f t="shared" si="15"/>
        <v>0</v>
      </c>
      <c r="AF28" s="145">
        <f t="shared" si="16"/>
        <v>780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780</v>
      </c>
      <c r="R34" s="149">
        <v>0</v>
      </c>
      <c r="S34" s="68">
        <v>780</v>
      </c>
      <c r="T34" s="68">
        <v>0</v>
      </c>
      <c r="U34" s="143">
        <v>2.8</v>
      </c>
      <c r="V34" s="145">
        <f t="shared" si="6"/>
        <v>0</v>
      </c>
      <c r="W34" s="151">
        <f t="shared" si="7"/>
        <v>780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780</v>
      </c>
      <c r="AB34" s="145">
        <f t="shared" si="12"/>
        <v>0</v>
      </c>
      <c r="AC34" s="145">
        <f t="shared" si="13"/>
        <v>780</v>
      </c>
      <c r="AD34" s="145">
        <f t="shared" si="14"/>
        <v>0</v>
      </c>
      <c r="AE34" s="145">
        <f t="shared" si="15"/>
        <v>0</v>
      </c>
      <c r="AF34" s="145">
        <f t="shared" si="16"/>
        <v>780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780</v>
      </c>
      <c r="R35" s="149">
        <v>0</v>
      </c>
      <c r="S35" s="149">
        <v>780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780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780</v>
      </c>
      <c r="AB35" s="145">
        <f t="shared" si="12"/>
        <v>0</v>
      </c>
      <c r="AC35" s="145">
        <f t="shared" si="13"/>
        <v>780</v>
      </c>
      <c r="AD35" s="145">
        <f t="shared" si="14"/>
        <v>0</v>
      </c>
      <c r="AE35" s="145">
        <f t="shared" si="15"/>
        <v>0</v>
      </c>
      <c r="AF35" s="145">
        <f t="shared" si="16"/>
        <v>780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780</v>
      </c>
      <c r="R51" s="149">
        <v>0</v>
      </c>
      <c r="S51" s="149">
        <v>780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780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780</v>
      </c>
      <c r="AB51" s="145">
        <f t="shared" si="30"/>
        <v>0</v>
      </c>
      <c r="AC51" s="145">
        <f t="shared" si="31"/>
        <v>780</v>
      </c>
      <c r="AD51" s="145">
        <f t="shared" si="32"/>
        <v>0</v>
      </c>
      <c r="AE51" s="145">
        <f t="shared" si="33"/>
        <v>0</v>
      </c>
      <c r="AF51" s="145">
        <f t="shared" si="34"/>
        <v>780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780</v>
      </c>
      <c r="R53" s="149">
        <v>0</v>
      </c>
      <c r="S53" s="149">
        <v>780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780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780</v>
      </c>
      <c r="AB53" s="145">
        <f t="shared" si="30"/>
        <v>0</v>
      </c>
      <c r="AC53" s="145">
        <f t="shared" si="31"/>
        <v>780</v>
      </c>
      <c r="AD53" s="145">
        <f t="shared" si="32"/>
        <v>0</v>
      </c>
      <c r="AE53" s="145">
        <f t="shared" si="33"/>
        <v>0</v>
      </c>
      <c r="AF53" s="145">
        <f t="shared" si="34"/>
        <v>780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780</v>
      </c>
      <c r="R56" s="149">
        <v>0</v>
      </c>
      <c r="S56" s="149">
        <v>780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780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780</v>
      </c>
      <c r="AB56" s="145">
        <f t="shared" si="30"/>
        <v>0</v>
      </c>
      <c r="AC56" s="145">
        <f t="shared" si="31"/>
        <v>780</v>
      </c>
      <c r="AD56" s="145">
        <f t="shared" si="32"/>
        <v>0</v>
      </c>
      <c r="AE56" s="145">
        <f t="shared" si="33"/>
        <v>0</v>
      </c>
      <c r="AF56" s="145">
        <f t="shared" si="34"/>
        <v>780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780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780</v>
      </c>
      <c r="AB64" s="145">
        <f t="shared" si="30"/>
        <v>0</v>
      </c>
      <c r="AC64" s="145">
        <f t="shared" si="31"/>
        <v>780</v>
      </c>
      <c r="AD64" s="145">
        <f t="shared" si="32"/>
        <v>0</v>
      </c>
      <c r="AE64" s="145">
        <f t="shared" si="33"/>
        <v>0</v>
      </c>
      <c r="AF64" s="145">
        <f t="shared" si="34"/>
        <v>780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7800</v>
      </c>
      <c r="R68" s="65"/>
      <c r="S68" s="65">
        <f t="shared" ref="S68:AH68" si="38">SUM(S10:S67)</f>
        <v>7800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7800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7800</v>
      </c>
      <c r="AB68" s="65">
        <f t="shared" si="38"/>
        <v>0</v>
      </c>
      <c r="AC68" s="65">
        <f t="shared" si="38"/>
        <v>7800</v>
      </c>
      <c r="AD68" s="65">
        <f t="shared" si="38"/>
        <v>0</v>
      </c>
      <c r="AE68" s="65">
        <f t="shared" si="38"/>
        <v>0</v>
      </c>
      <c r="AF68" s="65">
        <f t="shared" si="38"/>
        <v>7800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1</v>
      </c>
      <c r="R11" s="149">
        <v>0</v>
      </c>
      <c r="S11" s="149">
        <v>1</v>
      </c>
      <c r="T11" s="149">
        <v>0</v>
      </c>
      <c r="U11" s="143">
        <v>2.6</v>
      </c>
      <c r="V11" s="145">
        <f t="shared" si="6"/>
        <v>0</v>
      </c>
      <c r="W11" s="151">
        <f t="shared" si="7"/>
        <v>1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</v>
      </c>
      <c r="AB11" s="145">
        <f t="shared" si="12"/>
        <v>0</v>
      </c>
      <c r="AC11" s="145">
        <f t="shared" si="13"/>
        <v>1</v>
      </c>
      <c r="AD11" s="145">
        <f t="shared" si="14"/>
        <v>0</v>
      </c>
      <c r="AE11" s="145">
        <f t="shared" si="15"/>
        <v>0</v>
      </c>
      <c r="AF11" s="145">
        <f t="shared" si="16"/>
        <v>1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</v>
      </c>
      <c r="R13" s="149">
        <v>0</v>
      </c>
      <c r="S13" s="149">
        <v>1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1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</v>
      </c>
      <c r="AB13" s="145">
        <f t="shared" si="12"/>
        <v>0</v>
      </c>
      <c r="AC13" s="145">
        <f t="shared" si="13"/>
        <v>1</v>
      </c>
      <c r="AD13" s="145">
        <f t="shared" si="14"/>
        <v>0</v>
      </c>
      <c r="AE13" s="145">
        <f t="shared" si="15"/>
        <v>0</v>
      </c>
      <c r="AF13" s="145">
        <f t="shared" si="16"/>
        <v>1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</v>
      </c>
      <c r="R14" s="149">
        <v>0</v>
      </c>
      <c r="S14" s="149">
        <v>1</v>
      </c>
      <c r="T14" s="149">
        <v>0</v>
      </c>
      <c r="U14" s="143">
        <v>2.1</v>
      </c>
      <c r="V14" s="145">
        <f t="shared" si="6"/>
        <v>0</v>
      </c>
      <c r="W14" s="151">
        <f t="shared" si="7"/>
        <v>1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</v>
      </c>
      <c r="AB14" s="145">
        <f t="shared" si="12"/>
        <v>0</v>
      </c>
      <c r="AC14" s="145">
        <f t="shared" si="13"/>
        <v>1</v>
      </c>
      <c r="AD14" s="145">
        <f t="shared" si="14"/>
        <v>0</v>
      </c>
      <c r="AE14" s="145">
        <f t="shared" si="15"/>
        <v>0</v>
      </c>
      <c r="AF14" s="145">
        <f t="shared" si="16"/>
        <v>1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1</v>
      </c>
      <c r="R24" s="149">
        <v>0</v>
      </c>
      <c r="S24" s="149">
        <v>1</v>
      </c>
      <c r="T24" s="149">
        <v>0</v>
      </c>
      <c r="U24" s="143">
        <v>3.1</v>
      </c>
      <c r="V24" s="145">
        <f t="shared" si="6"/>
        <v>0</v>
      </c>
      <c r="W24" s="151">
        <f t="shared" si="7"/>
        <v>1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</v>
      </c>
      <c r="AB24" s="145">
        <f t="shared" si="12"/>
        <v>0</v>
      </c>
      <c r="AC24" s="145">
        <f t="shared" si="13"/>
        <v>1</v>
      </c>
      <c r="AD24" s="145">
        <f t="shared" si="14"/>
        <v>0</v>
      </c>
      <c r="AE24" s="145">
        <f t="shared" si="15"/>
        <v>0</v>
      </c>
      <c r="AF24" s="145">
        <f t="shared" si="16"/>
        <v>1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1</v>
      </c>
      <c r="R27" s="149">
        <v>0</v>
      </c>
      <c r="S27" s="149">
        <v>1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1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</v>
      </c>
      <c r="AB27" s="145">
        <f t="shared" si="12"/>
        <v>0</v>
      </c>
      <c r="AC27" s="145">
        <f t="shared" si="13"/>
        <v>1</v>
      </c>
      <c r="AD27" s="145">
        <f t="shared" si="14"/>
        <v>0</v>
      </c>
      <c r="AE27" s="145">
        <f t="shared" si="15"/>
        <v>0</v>
      </c>
      <c r="AF27" s="145">
        <f t="shared" si="16"/>
        <v>1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1</v>
      </c>
      <c r="R28" s="149">
        <v>0</v>
      </c>
      <c r="S28" s="149">
        <v>1</v>
      </c>
      <c r="T28" s="149">
        <v>0</v>
      </c>
      <c r="U28" s="143">
        <v>2</v>
      </c>
      <c r="V28" s="145">
        <f t="shared" si="6"/>
        <v>0</v>
      </c>
      <c r="W28" s="151">
        <f t="shared" si="7"/>
        <v>1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</v>
      </c>
      <c r="AB28" s="145">
        <f t="shared" si="12"/>
        <v>0</v>
      </c>
      <c r="AC28" s="145">
        <f t="shared" si="13"/>
        <v>1</v>
      </c>
      <c r="AD28" s="145">
        <f t="shared" si="14"/>
        <v>0</v>
      </c>
      <c r="AE28" s="145">
        <f t="shared" si="15"/>
        <v>0</v>
      </c>
      <c r="AF28" s="145">
        <f t="shared" si="16"/>
        <v>1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1</v>
      </c>
      <c r="R30" s="149">
        <v>0</v>
      </c>
      <c r="S30" s="149">
        <v>1</v>
      </c>
      <c r="T30" s="149">
        <v>0</v>
      </c>
      <c r="U30" s="143">
        <v>2.5</v>
      </c>
      <c r="V30" s="145">
        <f t="shared" si="6"/>
        <v>0</v>
      </c>
      <c r="W30" s="151">
        <f t="shared" si="7"/>
        <v>1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</v>
      </c>
      <c r="AB30" s="145">
        <f t="shared" si="12"/>
        <v>0</v>
      </c>
      <c r="AC30" s="145">
        <f t="shared" si="13"/>
        <v>1</v>
      </c>
      <c r="AD30" s="145">
        <f t="shared" si="14"/>
        <v>0</v>
      </c>
      <c r="AE30" s="145">
        <f t="shared" si="15"/>
        <v>0</v>
      </c>
      <c r="AF30" s="145">
        <f t="shared" si="16"/>
        <v>1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1</v>
      </c>
      <c r="R33" s="149">
        <v>0</v>
      </c>
      <c r="S33" s="149">
        <v>1</v>
      </c>
      <c r="T33" s="149">
        <v>0</v>
      </c>
      <c r="U33" s="16">
        <v>3.8</v>
      </c>
      <c r="V33" s="145">
        <f t="shared" si="6"/>
        <v>0</v>
      </c>
      <c r="W33" s="151">
        <f t="shared" si="7"/>
        <v>1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</v>
      </c>
      <c r="AB33" s="145">
        <f t="shared" si="12"/>
        <v>0</v>
      </c>
      <c r="AC33" s="145">
        <f t="shared" si="13"/>
        <v>1</v>
      </c>
      <c r="AD33" s="145">
        <f t="shared" si="14"/>
        <v>0</v>
      </c>
      <c r="AE33" s="145">
        <f t="shared" si="15"/>
        <v>0</v>
      </c>
      <c r="AF33" s="145">
        <f t="shared" si="16"/>
        <v>1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5</v>
      </c>
      <c r="R34" s="149">
        <v>0</v>
      </c>
      <c r="S34" s="68">
        <v>5</v>
      </c>
      <c r="T34" s="68">
        <v>0</v>
      </c>
      <c r="U34" s="143">
        <v>2.8</v>
      </c>
      <c r="V34" s="145">
        <f t="shared" si="6"/>
        <v>0</v>
      </c>
      <c r="W34" s="151">
        <f t="shared" si="7"/>
        <v>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</v>
      </c>
      <c r="AB34" s="145">
        <f t="shared" si="12"/>
        <v>0</v>
      </c>
      <c r="AC34" s="145">
        <f t="shared" si="13"/>
        <v>5</v>
      </c>
      <c r="AD34" s="145">
        <f t="shared" si="14"/>
        <v>0</v>
      </c>
      <c r="AE34" s="145">
        <f t="shared" si="15"/>
        <v>0</v>
      </c>
      <c r="AF34" s="145">
        <f t="shared" si="16"/>
        <v>5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</v>
      </c>
      <c r="R35" s="149">
        <v>0</v>
      </c>
      <c r="S35" s="149">
        <v>1</v>
      </c>
      <c r="T35" s="149">
        <v>0</v>
      </c>
      <c r="U35" s="143">
        <v>2.5</v>
      </c>
      <c r="V35" s="145">
        <f t="shared" si="6"/>
        <v>0</v>
      </c>
      <c r="W35" s="151">
        <f t="shared" si="7"/>
        <v>1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</v>
      </c>
      <c r="AB35" s="145">
        <f t="shared" si="12"/>
        <v>0</v>
      </c>
      <c r="AC35" s="145">
        <f t="shared" si="13"/>
        <v>1</v>
      </c>
      <c r="AD35" s="145">
        <f t="shared" si="14"/>
        <v>0</v>
      </c>
      <c r="AE35" s="145">
        <f t="shared" si="15"/>
        <v>0</v>
      </c>
      <c r="AF35" s="145">
        <f t="shared" si="16"/>
        <v>1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</v>
      </c>
      <c r="R49" s="149">
        <v>0</v>
      </c>
      <c r="S49" s="149">
        <v>1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</v>
      </c>
      <c r="AB49" s="145">
        <f t="shared" si="30"/>
        <v>0</v>
      </c>
      <c r="AC49" s="145">
        <f t="shared" si="31"/>
        <v>1</v>
      </c>
      <c r="AD49" s="145">
        <f t="shared" si="32"/>
        <v>0</v>
      </c>
      <c r="AE49" s="145">
        <f t="shared" si="33"/>
        <v>0</v>
      </c>
      <c r="AF49" s="145">
        <f t="shared" si="34"/>
        <v>1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5</v>
      </c>
      <c r="R53" s="149">
        <v>0</v>
      </c>
      <c r="S53" s="149">
        <v>5</v>
      </c>
      <c r="T53" s="149">
        <v>0</v>
      </c>
      <c r="U53" s="143">
        <v>3</v>
      </c>
      <c r="V53" s="145">
        <f t="shared" si="24"/>
        <v>0</v>
      </c>
      <c r="W53" s="151">
        <f t="shared" si="25"/>
        <v>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5</v>
      </c>
      <c r="AB53" s="145">
        <f t="shared" si="30"/>
        <v>0</v>
      </c>
      <c r="AC53" s="145">
        <f t="shared" si="31"/>
        <v>5</v>
      </c>
      <c r="AD53" s="145">
        <f t="shared" si="32"/>
        <v>0</v>
      </c>
      <c r="AE53" s="145">
        <f t="shared" si="33"/>
        <v>0</v>
      </c>
      <c r="AF53" s="145">
        <f t="shared" si="34"/>
        <v>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20</v>
      </c>
      <c r="R68" s="65"/>
      <c r="S68" s="65">
        <f t="shared" ref="S68:AH68" si="38">SUM(S10:S67)</f>
        <v>20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</v>
      </c>
      <c r="AB68" s="65">
        <f t="shared" si="38"/>
        <v>0</v>
      </c>
      <c r="AC68" s="65">
        <f t="shared" si="38"/>
        <v>20</v>
      </c>
      <c r="AD68" s="65">
        <f t="shared" si="38"/>
        <v>0</v>
      </c>
      <c r="AE68" s="65">
        <f t="shared" si="38"/>
        <v>0</v>
      </c>
      <c r="AF68" s="65">
        <f t="shared" si="38"/>
        <v>20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7" t="s">
        <v>47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9" t="s">
        <v>82</v>
      </c>
      <c r="D3" s="229"/>
      <c r="E3" s="229"/>
      <c r="F3" s="229"/>
      <c r="G3" s="229"/>
      <c r="H3" s="229"/>
      <c r="J3" s="98">
        <v>300002</v>
      </c>
    </row>
    <row r="4" spans="1:10" ht="18.75">
      <c r="A4" s="96" t="s">
        <v>40</v>
      </c>
      <c r="B4" s="93"/>
      <c r="C4" s="228" t="s">
        <v>13</v>
      </c>
      <c r="D4" s="228"/>
      <c r="E4" s="228"/>
      <c r="F4" s="228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1" t="s">
        <v>36</v>
      </c>
      <c r="B7" s="232" t="s">
        <v>0</v>
      </c>
      <c r="C7" s="235" t="s">
        <v>1</v>
      </c>
      <c r="D7" s="235"/>
      <c r="E7" s="235"/>
      <c r="F7" s="235" t="s">
        <v>2</v>
      </c>
      <c r="G7" s="235"/>
      <c r="H7" s="235"/>
      <c r="I7" s="236" t="s">
        <v>3</v>
      </c>
      <c r="J7" s="236"/>
    </row>
    <row r="8" spans="1:10" ht="27" customHeight="1">
      <c r="A8" s="231"/>
      <c r="B8" s="233"/>
      <c r="C8" s="230" t="s">
        <v>65</v>
      </c>
      <c r="D8" s="230"/>
      <c r="E8" s="230"/>
      <c r="F8" s="230" t="s">
        <v>65</v>
      </c>
      <c r="G8" s="230"/>
      <c r="H8" s="230"/>
      <c r="I8" s="230" t="s">
        <v>65</v>
      </c>
      <c r="J8" s="230"/>
    </row>
    <row r="9" spans="1:10" ht="15" customHeight="1">
      <c r="A9" s="231"/>
      <c r="B9" s="233"/>
      <c r="C9" s="225" t="s">
        <v>66</v>
      </c>
      <c r="D9" s="226" t="s">
        <v>7</v>
      </c>
      <c r="E9" s="225" t="s">
        <v>8</v>
      </c>
      <c r="F9" s="225" t="s">
        <v>66</v>
      </c>
      <c r="G9" s="226" t="s">
        <v>7</v>
      </c>
      <c r="H9" s="225" t="s">
        <v>8</v>
      </c>
      <c r="I9" s="225" t="s">
        <v>67</v>
      </c>
      <c r="J9" s="225" t="s">
        <v>8</v>
      </c>
    </row>
    <row r="10" spans="1:10" ht="86.25" customHeight="1">
      <c r="A10" s="231"/>
      <c r="B10" s="234"/>
      <c r="C10" s="225"/>
      <c r="D10" s="226"/>
      <c r="E10" s="225"/>
      <c r="F10" s="225"/>
      <c r="G10" s="226"/>
      <c r="H10" s="225"/>
      <c r="I10" s="225"/>
      <c r="J10" s="225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7" t="s">
        <v>62</v>
      </c>
      <c r="C1" s="237"/>
      <c r="D1" s="237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8" t="s">
        <v>82</v>
      </c>
      <c r="D3" s="238"/>
      <c r="E3" s="98">
        <v>300002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300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20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20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10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380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15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60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1000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640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170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145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70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270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15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45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395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40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270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15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730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250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30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20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30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40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20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1390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10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10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10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10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50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10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10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160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6660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3100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1900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1500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160</v>
      </c>
    </row>
    <row r="248" spans="4:5">
      <c r="D248" s="172" t="s">
        <v>160</v>
      </c>
      <c r="E248" s="139">
        <f>SUM(E238:E247)</f>
        <v>6660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7" t="s">
        <v>60</v>
      </c>
      <c r="B1" s="227"/>
      <c r="C1" s="227"/>
      <c r="D1" s="227"/>
      <c r="E1" s="227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9" t="s">
        <v>39</v>
      </c>
      <c r="B7" s="239" t="s">
        <v>54</v>
      </c>
      <c r="C7" s="239" t="s">
        <v>53</v>
      </c>
      <c r="D7" s="239" t="s">
        <v>64</v>
      </c>
      <c r="E7" s="239" t="s">
        <v>63</v>
      </c>
    </row>
    <row r="8" spans="1:10" ht="9.75" customHeight="1">
      <c r="A8" s="239"/>
      <c r="B8" s="239"/>
      <c r="C8" s="239"/>
      <c r="D8" s="240"/>
      <c r="E8" s="240"/>
    </row>
    <row r="9" spans="1:10" ht="10.5" customHeight="1">
      <c r="A9" s="239"/>
      <c r="B9" s="239"/>
      <c r="C9" s="239"/>
      <c r="D9" s="240"/>
      <c r="E9" s="240"/>
    </row>
    <row r="10" spans="1:10" ht="14.25" customHeight="1">
      <c r="A10" s="239"/>
      <c r="B10" s="239"/>
      <c r="C10" s="239"/>
      <c r="D10" s="240"/>
      <c r="E10" s="240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tabSelected="1" view="pageBreakPreview" zoomScale="60" zoomScaleNormal="100" workbookViewId="0">
      <selection activeCell="M14" sqref="M14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59.25" customHeight="1">
      <c r="D1" s="241" t="s">
        <v>635</v>
      </c>
      <c r="E1" s="241"/>
      <c r="F1" s="173"/>
    </row>
    <row r="2" spans="1:11" ht="87" customHeight="1">
      <c r="A2" s="227" t="s">
        <v>60</v>
      </c>
      <c r="B2" s="227"/>
      <c r="C2" s="227"/>
      <c r="D2" s="227"/>
      <c r="E2" s="227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18.75">
      <c r="A4" s="97" t="s">
        <v>83</v>
      </c>
      <c r="B4" s="95"/>
      <c r="C4" s="117" t="s">
        <v>82</v>
      </c>
      <c r="D4" s="157"/>
      <c r="E4" s="98">
        <v>300002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42</v>
      </c>
      <c r="F5" s="157"/>
      <c r="G5" s="157"/>
      <c r="H5" s="157"/>
      <c r="I5" s="157"/>
    </row>
    <row r="6" spans="1:11" ht="16.5" customHeight="1">
      <c r="A6" s="242" t="s">
        <v>636</v>
      </c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81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9" t="s">
        <v>39</v>
      </c>
      <c r="B8" s="239" t="s">
        <v>54</v>
      </c>
      <c r="C8" s="239" t="s">
        <v>55</v>
      </c>
      <c r="D8" s="239" t="s">
        <v>56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9"/>
      <c r="B9" s="239"/>
      <c r="C9" s="239"/>
      <c r="D9" s="240"/>
      <c r="E9" s="163"/>
      <c r="F9" s="163"/>
      <c r="G9" s="163"/>
      <c r="H9" s="163"/>
      <c r="I9" s="163"/>
      <c r="J9" s="163"/>
      <c r="K9" s="163"/>
    </row>
    <row r="10" spans="1:11" ht="15" customHeight="1">
      <c r="A10" s="239"/>
      <c r="B10" s="239"/>
      <c r="C10" s="239"/>
      <c r="D10" s="240"/>
    </row>
    <row r="11" spans="1:11" ht="5.25" customHeight="1">
      <c r="A11" s="239"/>
      <c r="B11" s="239"/>
      <c r="C11" s="239"/>
      <c r="D11" s="240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2906</v>
      </c>
      <c r="C13" s="139" t="s">
        <v>627</v>
      </c>
      <c r="D13" s="139">
        <v>63</v>
      </c>
    </row>
    <row r="14" spans="1:11">
      <c r="A14" s="139"/>
      <c r="B14" s="139" t="s">
        <v>160</v>
      </c>
      <c r="C14" s="139"/>
      <c r="D14" s="139">
        <f>SUM(D13:D13)</f>
        <v>63</v>
      </c>
    </row>
  </sheetData>
  <mergeCells count="6">
    <mergeCell ref="D1:E1"/>
    <mergeCell ref="A8:A11"/>
    <mergeCell ref="B8:B11"/>
    <mergeCell ref="C8:C11"/>
    <mergeCell ref="D8:D11"/>
    <mergeCell ref="A2:E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7" t="s">
        <v>73</v>
      </c>
      <c r="C1" s="237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628</v>
      </c>
      <c r="C7" s="139">
        <v>0</v>
      </c>
    </row>
    <row r="8" spans="1:8">
      <c r="A8" s="139">
        <v>2</v>
      </c>
      <c r="B8" s="139" t="s">
        <v>629</v>
      </c>
      <c r="C8" s="139">
        <v>0</v>
      </c>
    </row>
    <row r="9" spans="1:8">
      <c r="A9" s="139">
        <v>3</v>
      </c>
      <c r="B9" s="139" t="s">
        <v>630</v>
      </c>
      <c r="C9" s="139">
        <v>0</v>
      </c>
    </row>
    <row r="10" spans="1:8">
      <c r="A10" s="139">
        <v>4</v>
      </c>
      <c r="B10" s="139" t="s">
        <v>631</v>
      </c>
      <c r="C10" s="139">
        <v>0</v>
      </c>
    </row>
    <row r="11" spans="1:8">
      <c r="A11" s="139">
        <v>5</v>
      </c>
      <c r="B11" s="139" t="s">
        <v>632</v>
      </c>
      <c r="C11" s="139">
        <v>0</v>
      </c>
    </row>
    <row r="12" spans="1:8">
      <c r="A12" s="139">
        <v>6</v>
      </c>
      <c r="B12" s="139" t="s">
        <v>633</v>
      </c>
      <c r="C12" s="139">
        <v>0</v>
      </c>
    </row>
    <row r="13" spans="1:8">
      <c r="A13" s="139">
        <v>7</v>
      </c>
      <c r="B13" s="139" t="s">
        <v>634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4">
        <v>300002</v>
      </c>
      <c r="E3" s="174"/>
      <c r="F3" s="163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555</v>
      </c>
      <c r="R10" s="149">
        <v>0</v>
      </c>
      <c r="S10" s="149">
        <v>555</v>
      </c>
      <c r="T10" s="149">
        <v>900</v>
      </c>
      <c r="U10" s="11">
        <v>3.8</v>
      </c>
      <c r="V10" s="142">
        <f t="shared" ref="V10:V41" si="6">ROUND(T10*U10,0)</f>
        <v>3420</v>
      </c>
      <c r="W10" s="43">
        <f t="shared" ref="W10:W41" si="7">P10+Q10+V10</f>
        <v>3975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555</v>
      </c>
      <c r="AB10" s="142">
        <f t="shared" ref="AB10:AB41" si="12">H10+R10</f>
        <v>0</v>
      </c>
      <c r="AC10" s="142">
        <f t="shared" ref="AC10:AC41" si="13">I10+S10</f>
        <v>555</v>
      </c>
      <c r="AD10" s="142">
        <f t="shared" ref="AD10:AD41" si="14">J10+T10</f>
        <v>900</v>
      </c>
      <c r="AE10" s="142">
        <f t="shared" ref="AE10:AE41" si="15">L10+V10</f>
        <v>3420</v>
      </c>
      <c r="AF10" s="142">
        <f t="shared" ref="AF10:AF41" si="16">M10+W10</f>
        <v>3975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1153</v>
      </c>
      <c r="R11" s="149">
        <v>0</v>
      </c>
      <c r="S11" s="149">
        <v>1153</v>
      </c>
      <c r="T11" s="149">
        <v>850</v>
      </c>
      <c r="U11" s="143">
        <v>2.6</v>
      </c>
      <c r="V11" s="145">
        <f t="shared" si="6"/>
        <v>2210</v>
      </c>
      <c r="W11" s="151">
        <f t="shared" si="7"/>
        <v>3363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1153</v>
      </c>
      <c r="AB11" s="145">
        <f t="shared" si="12"/>
        <v>0</v>
      </c>
      <c r="AC11" s="145">
        <f t="shared" si="13"/>
        <v>1153</v>
      </c>
      <c r="AD11" s="145">
        <f t="shared" si="14"/>
        <v>850</v>
      </c>
      <c r="AE11" s="145">
        <f t="shared" si="15"/>
        <v>2210</v>
      </c>
      <c r="AF11" s="145">
        <f t="shared" si="16"/>
        <v>3363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1116</v>
      </c>
      <c r="R13" s="149">
        <v>0</v>
      </c>
      <c r="S13" s="149">
        <v>1116</v>
      </c>
      <c r="T13" s="149">
        <v>100</v>
      </c>
      <c r="U13" s="143">
        <v>2.2000000000000002</v>
      </c>
      <c r="V13" s="145">
        <f t="shared" si="6"/>
        <v>220</v>
      </c>
      <c r="W13" s="151">
        <f t="shared" si="7"/>
        <v>1336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1116</v>
      </c>
      <c r="AB13" s="145">
        <f t="shared" si="12"/>
        <v>0</v>
      </c>
      <c r="AC13" s="145">
        <f t="shared" si="13"/>
        <v>1116</v>
      </c>
      <c r="AD13" s="145">
        <f t="shared" si="14"/>
        <v>100</v>
      </c>
      <c r="AE13" s="145">
        <f t="shared" si="15"/>
        <v>220</v>
      </c>
      <c r="AF13" s="145">
        <f t="shared" si="16"/>
        <v>1336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942</v>
      </c>
      <c r="R14" s="149">
        <v>0</v>
      </c>
      <c r="S14" s="149">
        <v>942</v>
      </c>
      <c r="T14" s="149">
        <v>250</v>
      </c>
      <c r="U14" s="143">
        <v>2.1</v>
      </c>
      <c r="V14" s="145">
        <f t="shared" si="6"/>
        <v>525</v>
      </c>
      <c r="W14" s="151">
        <f t="shared" si="7"/>
        <v>1467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942</v>
      </c>
      <c r="AB14" s="145">
        <f t="shared" si="12"/>
        <v>0</v>
      </c>
      <c r="AC14" s="145">
        <f t="shared" si="13"/>
        <v>942</v>
      </c>
      <c r="AD14" s="145">
        <f t="shared" si="14"/>
        <v>250</v>
      </c>
      <c r="AE14" s="145">
        <f t="shared" si="15"/>
        <v>525</v>
      </c>
      <c r="AF14" s="145">
        <f t="shared" si="16"/>
        <v>1467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507</v>
      </c>
      <c r="R15" s="149">
        <v>0</v>
      </c>
      <c r="S15" s="149">
        <v>507</v>
      </c>
      <c r="T15" s="149">
        <v>100</v>
      </c>
      <c r="U15" s="143">
        <v>2.1</v>
      </c>
      <c r="V15" s="145">
        <f t="shared" si="6"/>
        <v>210</v>
      </c>
      <c r="W15" s="151">
        <f t="shared" si="7"/>
        <v>717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507</v>
      </c>
      <c r="AB15" s="145">
        <f t="shared" si="12"/>
        <v>0</v>
      </c>
      <c r="AC15" s="145">
        <f t="shared" si="13"/>
        <v>507</v>
      </c>
      <c r="AD15" s="145">
        <f t="shared" si="14"/>
        <v>100</v>
      </c>
      <c r="AE15" s="145">
        <f t="shared" si="15"/>
        <v>210</v>
      </c>
      <c r="AF15" s="145">
        <f t="shared" si="16"/>
        <v>717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1797</v>
      </c>
      <c r="R24" s="149">
        <v>0</v>
      </c>
      <c r="S24" s="149">
        <v>1797</v>
      </c>
      <c r="T24" s="149">
        <v>2000</v>
      </c>
      <c r="U24" s="143">
        <v>3.1</v>
      </c>
      <c r="V24" s="145">
        <f t="shared" si="6"/>
        <v>6200</v>
      </c>
      <c r="W24" s="151">
        <f t="shared" si="7"/>
        <v>7997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1797</v>
      </c>
      <c r="AB24" s="145">
        <f t="shared" si="12"/>
        <v>0</v>
      </c>
      <c r="AC24" s="145">
        <f t="shared" si="13"/>
        <v>1797</v>
      </c>
      <c r="AD24" s="145">
        <f t="shared" si="14"/>
        <v>2000</v>
      </c>
      <c r="AE24" s="145">
        <f t="shared" si="15"/>
        <v>6200</v>
      </c>
      <c r="AF24" s="145">
        <f t="shared" si="16"/>
        <v>7997</v>
      </c>
      <c r="AG24" s="154">
        <v>4470</v>
      </c>
      <c r="AH24">
        <f t="shared" si="17"/>
        <v>2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4831</v>
      </c>
      <c r="R26" s="149">
        <v>0</v>
      </c>
      <c r="S26" s="149">
        <v>4831</v>
      </c>
      <c r="T26" s="149">
        <v>1090</v>
      </c>
      <c r="U26" s="143">
        <v>2.9</v>
      </c>
      <c r="V26" s="145">
        <f t="shared" si="6"/>
        <v>3161</v>
      </c>
      <c r="W26" s="151">
        <f t="shared" si="7"/>
        <v>7992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4831</v>
      </c>
      <c r="AB26" s="145">
        <f t="shared" si="12"/>
        <v>0</v>
      </c>
      <c r="AC26" s="145">
        <f t="shared" si="13"/>
        <v>4831</v>
      </c>
      <c r="AD26" s="145">
        <f t="shared" si="14"/>
        <v>1090</v>
      </c>
      <c r="AE26" s="145">
        <f t="shared" si="15"/>
        <v>3161</v>
      </c>
      <c r="AF26" s="145">
        <f t="shared" si="16"/>
        <v>7992</v>
      </c>
      <c r="AG26" s="154">
        <v>4600</v>
      </c>
      <c r="AH26">
        <f t="shared" si="17"/>
        <v>2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622</v>
      </c>
      <c r="R27" s="149">
        <v>0</v>
      </c>
      <c r="S27" s="149">
        <v>622</v>
      </c>
      <c r="T27" s="149">
        <v>50</v>
      </c>
      <c r="U27" s="143">
        <v>2.2999999999999998</v>
      </c>
      <c r="V27" s="145">
        <f t="shared" si="6"/>
        <v>115</v>
      </c>
      <c r="W27" s="151">
        <f t="shared" si="7"/>
        <v>737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622</v>
      </c>
      <c r="AB27" s="145">
        <f t="shared" si="12"/>
        <v>0</v>
      </c>
      <c r="AC27" s="145">
        <f t="shared" si="13"/>
        <v>622</v>
      </c>
      <c r="AD27" s="145">
        <f t="shared" si="14"/>
        <v>50</v>
      </c>
      <c r="AE27" s="145">
        <f t="shared" si="15"/>
        <v>115</v>
      </c>
      <c r="AF27" s="145">
        <f t="shared" si="16"/>
        <v>737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1738</v>
      </c>
      <c r="R28" s="149">
        <v>0</v>
      </c>
      <c r="S28" s="149">
        <v>1738</v>
      </c>
      <c r="T28" s="149">
        <v>950</v>
      </c>
      <c r="U28" s="143">
        <v>2</v>
      </c>
      <c r="V28" s="145">
        <f t="shared" si="6"/>
        <v>1900</v>
      </c>
      <c r="W28" s="151">
        <f t="shared" si="7"/>
        <v>3638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1738</v>
      </c>
      <c r="AB28" s="145">
        <f t="shared" si="12"/>
        <v>0</v>
      </c>
      <c r="AC28" s="145">
        <f t="shared" si="13"/>
        <v>1738</v>
      </c>
      <c r="AD28" s="145">
        <f t="shared" si="14"/>
        <v>950</v>
      </c>
      <c r="AE28" s="145">
        <f t="shared" si="15"/>
        <v>1900</v>
      </c>
      <c r="AF28" s="145">
        <f t="shared" si="16"/>
        <v>3638</v>
      </c>
      <c r="AG28" s="154">
        <v>2231</v>
      </c>
      <c r="AH28">
        <f t="shared" si="17"/>
        <v>2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1784</v>
      </c>
      <c r="R30" s="149">
        <v>0</v>
      </c>
      <c r="S30" s="149">
        <v>1784</v>
      </c>
      <c r="T30" s="149">
        <v>160</v>
      </c>
      <c r="U30" s="143">
        <v>2.5</v>
      </c>
      <c r="V30" s="145">
        <f t="shared" si="6"/>
        <v>400</v>
      </c>
      <c r="W30" s="151">
        <f t="shared" si="7"/>
        <v>2184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1784</v>
      </c>
      <c r="AB30" s="145">
        <f t="shared" si="12"/>
        <v>0</v>
      </c>
      <c r="AC30" s="145">
        <f t="shared" si="13"/>
        <v>1784</v>
      </c>
      <c r="AD30" s="145">
        <f t="shared" si="14"/>
        <v>160</v>
      </c>
      <c r="AE30" s="145">
        <f t="shared" si="15"/>
        <v>400</v>
      </c>
      <c r="AF30" s="145">
        <f t="shared" si="16"/>
        <v>2184</v>
      </c>
      <c r="AG30" s="154">
        <v>3750</v>
      </c>
      <c r="AH30">
        <f t="shared" si="17"/>
        <v>1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1962</v>
      </c>
      <c r="R31" s="149">
        <v>0</v>
      </c>
      <c r="S31" s="149">
        <v>1962</v>
      </c>
      <c r="T31" s="149">
        <v>240</v>
      </c>
      <c r="U31" s="16">
        <v>4.0999999999999996</v>
      </c>
      <c r="V31" s="145">
        <f t="shared" si="6"/>
        <v>984</v>
      </c>
      <c r="W31" s="151">
        <f t="shared" si="7"/>
        <v>2946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1962</v>
      </c>
      <c r="AB31" s="145">
        <f t="shared" si="12"/>
        <v>0</v>
      </c>
      <c r="AC31" s="145">
        <f t="shared" si="13"/>
        <v>1962</v>
      </c>
      <c r="AD31" s="145">
        <f t="shared" si="14"/>
        <v>240</v>
      </c>
      <c r="AE31" s="145">
        <f t="shared" si="15"/>
        <v>984</v>
      </c>
      <c r="AF31" s="145">
        <f t="shared" si="16"/>
        <v>2946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476</v>
      </c>
      <c r="H32" s="149">
        <v>0</v>
      </c>
      <c r="I32" s="149">
        <v>476</v>
      </c>
      <c r="J32" s="149">
        <v>220</v>
      </c>
      <c r="K32" s="16">
        <v>4.0999999999999996</v>
      </c>
      <c r="L32" s="145">
        <f t="shared" si="2"/>
        <v>902</v>
      </c>
      <c r="M32" s="146">
        <f t="shared" si="3"/>
        <v>1378</v>
      </c>
      <c r="N32" s="160">
        <v>0</v>
      </c>
      <c r="O32" s="159">
        <v>0</v>
      </c>
      <c r="P32" s="140">
        <f t="shared" si="4"/>
        <v>0</v>
      </c>
      <c r="Q32" s="142">
        <f t="shared" si="5"/>
        <v>204</v>
      </c>
      <c r="R32" s="149">
        <v>0</v>
      </c>
      <c r="S32" s="149">
        <v>204</v>
      </c>
      <c r="T32" s="149">
        <v>80</v>
      </c>
      <c r="U32" s="16">
        <v>4.0999999999999996</v>
      </c>
      <c r="V32" s="145">
        <f t="shared" si="6"/>
        <v>328</v>
      </c>
      <c r="W32" s="151">
        <f t="shared" si="7"/>
        <v>532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680</v>
      </c>
      <c r="AB32" s="145">
        <f t="shared" si="12"/>
        <v>0</v>
      </c>
      <c r="AC32" s="145">
        <f t="shared" si="13"/>
        <v>680</v>
      </c>
      <c r="AD32" s="145">
        <f t="shared" si="14"/>
        <v>300</v>
      </c>
      <c r="AE32" s="145">
        <f t="shared" si="15"/>
        <v>1230</v>
      </c>
      <c r="AF32" s="145">
        <f t="shared" si="16"/>
        <v>1910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3517</v>
      </c>
      <c r="R33" s="149">
        <v>0</v>
      </c>
      <c r="S33" s="149">
        <v>3517</v>
      </c>
      <c r="T33" s="149">
        <v>1400</v>
      </c>
      <c r="U33" s="16">
        <v>3.8</v>
      </c>
      <c r="V33" s="145">
        <f t="shared" si="6"/>
        <v>5320</v>
      </c>
      <c r="W33" s="151">
        <f t="shared" si="7"/>
        <v>8837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3517</v>
      </c>
      <c r="AB33" s="145">
        <f t="shared" si="12"/>
        <v>0</v>
      </c>
      <c r="AC33" s="145">
        <f t="shared" si="13"/>
        <v>3517</v>
      </c>
      <c r="AD33" s="145">
        <f t="shared" si="14"/>
        <v>1400</v>
      </c>
      <c r="AE33" s="145">
        <f t="shared" si="15"/>
        <v>5320</v>
      </c>
      <c r="AF33" s="145">
        <f t="shared" si="16"/>
        <v>8837</v>
      </c>
      <c r="AG33" s="154">
        <v>4870</v>
      </c>
      <c r="AH33">
        <f t="shared" si="17"/>
        <v>2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879</v>
      </c>
      <c r="R34" s="149">
        <v>0</v>
      </c>
      <c r="S34" s="68">
        <v>879</v>
      </c>
      <c r="T34" s="68">
        <v>450</v>
      </c>
      <c r="U34" s="143">
        <v>2.8</v>
      </c>
      <c r="V34" s="145">
        <f t="shared" si="6"/>
        <v>1260</v>
      </c>
      <c r="W34" s="151">
        <f t="shared" si="7"/>
        <v>2139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879</v>
      </c>
      <c r="AB34" s="145">
        <f t="shared" si="12"/>
        <v>0</v>
      </c>
      <c r="AC34" s="145">
        <f t="shared" si="13"/>
        <v>879</v>
      </c>
      <c r="AD34" s="145">
        <f t="shared" si="14"/>
        <v>450</v>
      </c>
      <c r="AE34" s="145">
        <f t="shared" si="15"/>
        <v>1260</v>
      </c>
      <c r="AF34" s="145">
        <f t="shared" si="16"/>
        <v>2139</v>
      </c>
      <c r="AG34" s="154">
        <v>3200</v>
      </c>
      <c r="AH34">
        <f t="shared" si="17"/>
        <v>1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1139</v>
      </c>
      <c r="R35" s="149">
        <v>0</v>
      </c>
      <c r="S35" s="149">
        <v>1139</v>
      </c>
      <c r="T35" s="149">
        <v>700</v>
      </c>
      <c r="U35" s="143">
        <v>2.5</v>
      </c>
      <c r="V35" s="145">
        <f t="shared" si="6"/>
        <v>1750</v>
      </c>
      <c r="W35" s="151">
        <f t="shared" si="7"/>
        <v>2889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1139</v>
      </c>
      <c r="AB35" s="145">
        <f t="shared" si="12"/>
        <v>0</v>
      </c>
      <c r="AC35" s="145">
        <f t="shared" si="13"/>
        <v>1139</v>
      </c>
      <c r="AD35" s="145">
        <f t="shared" si="14"/>
        <v>700</v>
      </c>
      <c r="AE35" s="145">
        <f t="shared" si="15"/>
        <v>1750</v>
      </c>
      <c r="AF35" s="145">
        <f t="shared" si="16"/>
        <v>2889</v>
      </c>
      <c r="AG35" s="154">
        <v>2724</v>
      </c>
      <c r="AH35">
        <f t="shared" si="17"/>
        <v>1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279</v>
      </c>
      <c r="R37" s="149">
        <v>0</v>
      </c>
      <c r="S37" s="149">
        <v>279</v>
      </c>
      <c r="T37" s="149">
        <v>100</v>
      </c>
      <c r="U37" s="143">
        <v>2.1</v>
      </c>
      <c r="V37" s="145">
        <f t="shared" si="6"/>
        <v>210</v>
      </c>
      <c r="W37" s="151">
        <f t="shared" si="7"/>
        <v>489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279</v>
      </c>
      <c r="AB37" s="145">
        <f t="shared" si="12"/>
        <v>0</v>
      </c>
      <c r="AC37" s="145">
        <f t="shared" si="13"/>
        <v>279</v>
      </c>
      <c r="AD37" s="145">
        <f t="shared" si="14"/>
        <v>100</v>
      </c>
      <c r="AE37" s="145">
        <f t="shared" si="15"/>
        <v>210</v>
      </c>
      <c r="AF37" s="145">
        <f t="shared" si="16"/>
        <v>489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879</v>
      </c>
      <c r="R46" s="149">
        <v>0</v>
      </c>
      <c r="S46" s="68">
        <v>879</v>
      </c>
      <c r="T46" s="68">
        <v>0</v>
      </c>
      <c r="U46" s="143">
        <v>2</v>
      </c>
      <c r="V46" s="145">
        <f t="shared" si="24"/>
        <v>0</v>
      </c>
      <c r="W46" s="151">
        <f t="shared" si="25"/>
        <v>879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879</v>
      </c>
      <c r="AB46" s="145">
        <f t="shared" si="30"/>
        <v>0</v>
      </c>
      <c r="AC46" s="145">
        <f t="shared" si="31"/>
        <v>879</v>
      </c>
      <c r="AD46" s="145">
        <f t="shared" si="32"/>
        <v>0</v>
      </c>
      <c r="AE46" s="145">
        <f t="shared" si="33"/>
        <v>0</v>
      </c>
      <c r="AF46" s="145">
        <f t="shared" si="34"/>
        <v>879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4174</v>
      </c>
      <c r="R49" s="149">
        <v>0</v>
      </c>
      <c r="S49" s="149">
        <v>4174</v>
      </c>
      <c r="T49" s="149">
        <v>850</v>
      </c>
      <c r="U49" s="143">
        <v>2.9</v>
      </c>
      <c r="V49" s="145">
        <f t="shared" si="24"/>
        <v>2465</v>
      </c>
      <c r="W49" s="151">
        <f t="shared" si="25"/>
        <v>6639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4174</v>
      </c>
      <c r="AB49" s="145">
        <f t="shared" si="30"/>
        <v>0</v>
      </c>
      <c r="AC49" s="145">
        <f t="shared" si="31"/>
        <v>4174</v>
      </c>
      <c r="AD49" s="145">
        <f t="shared" si="32"/>
        <v>850</v>
      </c>
      <c r="AE49" s="145">
        <f t="shared" si="33"/>
        <v>2465</v>
      </c>
      <c r="AF49" s="145">
        <f t="shared" si="34"/>
        <v>6639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507</v>
      </c>
      <c r="R51" s="149">
        <v>0</v>
      </c>
      <c r="S51" s="149">
        <v>507</v>
      </c>
      <c r="T51" s="149">
        <v>1450</v>
      </c>
      <c r="U51" s="143">
        <v>2.6</v>
      </c>
      <c r="V51" s="145">
        <f t="shared" si="24"/>
        <v>3770</v>
      </c>
      <c r="W51" s="151">
        <f t="shared" si="25"/>
        <v>4277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507</v>
      </c>
      <c r="AB51" s="145">
        <f t="shared" si="30"/>
        <v>0</v>
      </c>
      <c r="AC51" s="145">
        <f t="shared" si="31"/>
        <v>507</v>
      </c>
      <c r="AD51" s="145">
        <f t="shared" si="32"/>
        <v>1450</v>
      </c>
      <c r="AE51" s="145">
        <f t="shared" si="33"/>
        <v>3770</v>
      </c>
      <c r="AF51" s="145">
        <f t="shared" si="34"/>
        <v>4277</v>
      </c>
      <c r="AG51" s="154">
        <v>4211</v>
      </c>
      <c r="AH51">
        <f t="shared" si="35"/>
        <v>1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1032</v>
      </c>
      <c r="R53" s="149">
        <v>0</v>
      </c>
      <c r="S53" s="149">
        <v>1032</v>
      </c>
      <c r="T53" s="149">
        <v>500</v>
      </c>
      <c r="U53" s="143">
        <v>3</v>
      </c>
      <c r="V53" s="145">
        <f t="shared" si="24"/>
        <v>1500</v>
      </c>
      <c r="W53" s="151">
        <f t="shared" si="25"/>
        <v>2532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1032</v>
      </c>
      <c r="AB53" s="145">
        <f t="shared" si="30"/>
        <v>0</v>
      </c>
      <c r="AC53" s="145">
        <f t="shared" si="31"/>
        <v>1032</v>
      </c>
      <c r="AD53" s="145">
        <f t="shared" si="32"/>
        <v>500</v>
      </c>
      <c r="AE53" s="145">
        <f t="shared" si="33"/>
        <v>1500</v>
      </c>
      <c r="AF53" s="145">
        <f t="shared" si="34"/>
        <v>2532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1771</v>
      </c>
      <c r="R56" s="149">
        <v>0</v>
      </c>
      <c r="S56" s="149">
        <v>1771</v>
      </c>
      <c r="T56" s="149">
        <v>1151</v>
      </c>
      <c r="U56" s="143">
        <v>2.5</v>
      </c>
      <c r="V56" s="145">
        <f t="shared" si="24"/>
        <v>2878</v>
      </c>
      <c r="W56" s="151">
        <f t="shared" si="25"/>
        <v>4649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1771</v>
      </c>
      <c r="AB56" s="145">
        <f t="shared" si="30"/>
        <v>0</v>
      </c>
      <c r="AC56" s="145">
        <f t="shared" si="31"/>
        <v>1771</v>
      </c>
      <c r="AD56" s="145">
        <f t="shared" si="32"/>
        <v>1151</v>
      </c>
      <c r="AE56" s="145">
        <f t="shared" si="33"/>
        <v>2878</v>
      </c>
      <c r="AF56" s="145">
        <f t="shared" si="34"/>
        <v>4649</v>
      </c>
      <c r="AG56" s="154">
        <v>3869</v>
      </c>
      <c r="AH56">
        <f t="shared" si="35"/>
        <v>1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2000</v>
      </c>
      <c r="AB57" s="145">
        <f t="shared" si="30"/>
        <v>0</v>
      </c>
      <c r="AC57" s="145">
        <f t="shared" si="31"/>
        <v>2000</v>
      </c>
      <c r="AD57" s="145">
        <f t="shared" si="32"/>
        <v>0</v>
      </c>
      <c r="AE57" s="145">
        <f t="shared" si="33"/>
        <v>0</v>
      </c>
      <c r="AF57" s="145">
        <f t="shared" si="34"/>
        <v>2000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50580</v>
      </c>
      <c r="R58" s="149">
        <v>0</v>
      </c>
      <c r="S58" s="149">
        <v>50580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50580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50580</v>
      </c>
      <c r="AB58" s="145">
        <f t="shared" si="30"/>
        <v>0</v>
      </c>
      <c r="AC58" s="145">
        <f t="shared" si="31"/>
        <v>50580</v>
      </c>
      <c r="AD58" s="145">
        <f t="shared" si="32"/>
        <v>0</v>
      </c>
      <c r="AE58" s="145">
        <f t="shared" si="33"/>
        <v>0</v>
      </c>
      <c r="AF58" s="145">
        <f t="shared" si="34"/>
        <v>50580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476</v>
      </c>
      <c r="H68" s="65">
        <f t="shared" si="36"/>
        <v>0</v>
      </c>
      <c r="I68" s="65">
        <f t="shared" si="36"/>
        <v>476</v>
      </c>
      <c r="J68" s="65">
        <f t="shared" si="36"/>
        <v>220</v>
      </c>
      <c r="K68" s="23">
        <f>ROUND(L68/J68,0)</f>
        <v>4</v>
      </c>
      <c r="L68" s="65">
        <f t="shared" ref="L68:Q68" si="37">SUM(L10:L67)</f>
        <v>902</v>
      </c>
      <c r="M68" s="65">
        <f t="shared" si="37"/>
        <v>1378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83968</v>
      </c>
      <c r="R68" s="65"/>
      <c r="S68" s="65">
        <f t="shared" ref="S68:AH68" si="38">SUM(S10:S67)</f>
        <v>83968</v>
      </c>
      <c r="T68" s="65">
        <f t="shared" si="38"/>
        <v>13371</v>
      </c>
      <c r="U68" s="23">
        <f t="shared" si="38"/>
        <v>141.89999999999998</v>
      </c>
      <c r="V68" s="65">
        <f t="shared" si="38"/>
        <v>38826</v>
      </c>
      <c r="W68" s="65">
        <f t="shared" si="38"/>
        <v>122794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84444</v>
      </c>
      <c r="AB68" s="65">
        <f t="shared" si="38"/>
        <v>0</v>
      </c>
      <c r="AC68" s="65">
        <f t="shared" si="38"/>
        <v>84444</v>
      </c>
      <c r="AD68" s="65">
        <f t="shared" si="38"/>
        <v>13591</v>
      </c>
      <c r="AE68" s="65">
        <f t="shared" si="38"/>
        <v>39728</v>
      </c>
      <c r="AF68" s="65">
        <f t="shared" si="38"/>
        <v>124172</v>
      </c>
      <c r="AG68" s="65">
        <f t="shared" si="38"/>
        <v>180151</v>
      </c>
      <c r="AH68">
        <f t="shared" si="38"/>
        <v>18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2" t="s">
        <v>19</v>
      </c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4">
        <v>300002</v>
      </c>
      <c r="E3" s="174"/>
      <c r="F3" s="163"/>
      <c r="G3" s="157"/>
      <c r="H3" s="157"/>
      <c r="I3" s="174" t="s">
        <v>82</v>
      </c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3" t="s">
        <v>13</v>
      </c>
      <c r="J4" s="203"/>
      <c r="K4" s="203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9" t="s">
        <v>39</v>
      </c>
      <c r="B5" s="199" t="s">
        <v>36</v>
      </c>
      <c r="C5" s="175" t="s">
        <v>0</v>
      </c>
      <c r="D5" s="212" t="s">
        <v>1</v>
      </c>
      <c r="E5" s="213"/>
      <c r="F5" s="213"/>
      <c r="G5" s="213"/>
      <c r="H5" s="213"/>
      <c r="I5" s="213"/>
      <c r="J5" s="213"/>
      <c r="K5" s="213"/>
      <c r="L5" s="213"/>
      <c r="M5" s="214"/>
      <c r="N5" s="204" t="s">
        <v>2</v>
      </c>
      <c r="O5" s="205"/>
      <c r="P5" s="205"/>
      <c r="Q5" s="205"/>
      <c r="R5" s="205"/>
      <c r="S5" s="205"/>
      <c r="T5" s="205"/>
      <c r="U5" s="205"/>
      <c r="V5" s="205"/>
      <c r="W5" s="205"/>
      <c r="X5" s="222" t="s">
        <v>3</v>
      </c>
      <c r="Y5" s="223"/>
      <c r="Z5" s="223"/>
      <c r="AA5" s="223"/>
      <c r="AB5" s="223"/>
      <c r="AC5" s="223"/>
      <c r="AD5" s="223"/>
      <c r="AE5" s="223"/>
      <c r="AF5" s="224"/>
      <c r="AG5" s="209" t="s">
        <v>16</v>
      </c>
    </row>
    <row r="6" spans="1:34" ht="26.25" customHeight="1">
      <c r="A6" s="200"/>
      <c r="B6" s="200"/>
      <c r="C6" s="176"/>
      <c r="D6" s="190" t="s">
        <v>14</v>
      </c>
      <c r="E6" s="191"/>
      <c r="F6" s="192"/>
      <c r="G6" s="185" t="s">
        <v>15</v>
      </c>
      <c r="H6" s="185"/>
      <c r="I6" s="186"/>
      <c r="J6" s="198" t="s">
        <v>4</v>
      </c>
      <c r="K6" s="187"/>
      <c r="L6" s="188"/>
      <c r="M6" s="210" t="s">
        <v>5</v>
      </c>
      <c r="N6" s="218" t="s">
        <v>14</v>
      </c>
      <c r="O6" s="219"/>
      <c r="P6" s="219"/>
      <c r="Q6" s="182" t="s">
        <v>15</v>
      </c>
      <c r="R6" s="182"/>
      <c r="S6" s="182"/>
      <c r="T6" s="182" t="s">
        <v>4</v>
      </c>
      <c r="U6" s="182"/>
      <c r="V6" s="182"/>
      <c r="W6" s="215" t="s">
        <v>5</v>
      </c>
      <c r="X6" s="220" t="s">
        <v>14</v>
      </c>
      <c r="Y6" s="221"/>
      <c r="Z6" s="221"/>
      <c r="AA6" s="189" t="s">
        <v>15</v>
      </c>
      <c r="AB6" s="189"/>
      <c r="AC6" s="189"/>
      <c r="AD6" s="189" t="s">
        <v>4</v>
      </c>
      <c r="AE6" s="189"/>
      <c r="AF6" s="178" t="s">
        <v>5</v>
      </c>
      <c r="AG6" s="178"/>
    </row>
    <row r="7" spans="1:34" ht="14.25" customHeight="1">
      <c r="A7" s="200"/>
      <c r="B7" s="200"/>
      <c r="C7" s="176"/>
      <c r="D7" s="193"/>
      <c r="E7" s="194"/>
      <c r="F7" s="195"/>
      <c r="G7" s="187"/>
      <c r="H7" s="187"/>
      <c r="I7" s="188"/>
      <c r="J7" s="183" t="s">
        <v>6</v>
      </c>
      <c r="K7" s="196" t="s">
        <v>7</v>
      </c>
      <c r="L7" s="183" t="s">
        <v>8</v>
      </c>
      <c r="M7" s="210"/>
      <c r="N7" s="220"/>
      <c r="O7" s="221"/>
      <c r="P7" s="221"/>
      <c r="Q7" s="189"/>
      <c r="R7" s="189"/>
      <c r="S7" s="189"/>
      <c r="T7" s="178" t="s">
        <v>6</v>
      </c>
      <c r="U7" s="180" t="s">
        <v>7</v>
      </c>
      <c r="V7" s="178" t="s">
        <v>8</v>
      </c>
      <c r="W7" s="216"/>
      <c r="X7" s="220"/>
      <c r="Y7" s="221"/>
      <c r="Z7" s="221"/>
      <c r="AA7" s="189"/>
      <c r="AB7" s="189"/>
      <c r="AC7" s="189"/>
      <c r="AD7" s="178" t="s">
        <v>6</v>
      </c>
      <c r="AE7" s="178" t="s">
        <v>8</v>
      </c>
      <c r="AF7" s="178"/>
      <c r="AG7" s="178"/>
    </row>
    <row r="8" spans="1:34" ht="87" customHeight="1" thickBot="1">
      <c r="A8" s="201"/>
      <c r="B8" s="201"/>
      <c r="C8" s="177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4"/>
      <c r="K8" s="197"/>
      <c r="L8" s="184"/>
      <c r="M8" s="211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9"/>
      <c r="U8" s="181"/>
      <c r="V8" s="179"/>
      <c r="W8" s="21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9"/>
      <c r="AE8" s="179"/>
      <c r="AF8" s="179"/>
      <c r="AG8" s="179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2025-07-04T13:00:30Z</cp:lastPrinted>
  <dcterms:created xsi:type="dcterms:W3CDTF">2016-01-04T13:41:28Z</dcterms:created>
  <dcterms:modified xsi:type="dcterms:W3CDTF">2025-07-04T13:00:36Z</dcterms:modified>
</cp:coreProperties>
</file>